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/>
  </bookViews>
  <sheets>
    <sheet name="Лист2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Q15" i="3" l="1"/>
  <c r="Q8" i="3"/>
  <c r="O15" i="3"/>
  <c r="O12" i="3"/>
  <c r="M15" i="3"/>
  <c r="M11" i="3"/>
  <c r="M9" i="3"/>
  <c r="K15" i="3"/>
  <c r="K9" i="3"/>
  <c r="K8" i="3"/>
  <c r="K10" i="3"/>
  <c r="K11" i="3"/>
  <c r="K12" i="3"/>
  <c r="K13" i="3"/>
  <c r="K14" i="3"/>
  <c r="K7" i="3"/>
  <c r="M14" i="3"/>
  <c r="O13" i="3"/>
  <c r="M10" i="3"/>
  <c r="Q7" i="3" l="1"/>
  <c r="H26" i="4" l="1"/>
</calcChain>
</file>

<file path=xl/sharedStrings.xml><?xml version="1.0" encoding="utf-8"?>
<sst xmlns="http://schemas.openxmlformats.org/spreadsheetml/2006/main" count="107" uniqueCount="61">
  <si>
    <t>Наименование</t>
  </si>
  <si>
    <t>уп</t>
  </si>
  <si>
    <t>Кол-во</t>
  </si>
  <si>
    <t>Запланированная сумма</t>
  </si>
  <si>
    <t>итого :</t>
  </si>
  <si>
    <t>Атауы</t>
  </si>
  <si>
    <t>Қызмет көрсету, орындау мерзімі</t>
  </si>
  <si>
    <t>Код строки по плану</t>
  </si>
  <si>
    <t>Өлшем бірлігі Единица измерения</t>
  </si>
  <si>
    <t>Саны</t>
  </si>
  <si>
    <t>Бағасы    Цена</t>
  </si>
  <si>
    <t>Жоспарланған сомасы</t>
  </si>
  <si>
    <t>Срок оказания услуги, выполнения поставки</t>
  </si>
  <si>
    <t>№</t>
  </si>
  <si>
    <t>шт</t>
  </si>
  <si>
    <t>рул</t>
  </si>
  <si>
    <t>Аевит 200 мг №10</t>
  </si>
  <si>
    <t>Ацетилсалициловая кислота 0,5 №10</t>
  </si>
  <si>
    <t>Бинт стер 7*14</t>
  </si>
  <si>
    <t>Бинт нестер 7*14</t>
  </si>
  <si>
    <t>Вазелиновое масло 25 г</t>
  </si>
  <si>
    <t>фл</t>
  </si>
  <si>
    <t>Валидол 0,06 №10</t>
  </si>
  <si>
    <t>Дроспиренон 3 мг этинилэстрадиол 0,03 мг №28</t>
  </si>
  <si>
    <t>ВМС Biocopper</t>
  </si>
  <si>
    <t>Диоксидин 10 мг/мл 5 мл №10</t>
  </si>
  <si>
    <t>Гестоден 0,075 мг Этинилэстрадиол 0,02 мг №21</t>
  </si>
  <si>
    <t>Пантенол 58 г аэрозоль</t>
  </si>
  <si>
    <t>баллон</t>
  </si>
  <si>
    <t>Система для переливания крови  и кровезаменителей</t>
  </si>
  <si>
    <t>Оксибупрокаин 0,4 % 5 мл гл кап</t>
  </si>
  <si>
    <t>Йод 5% 20 мл р-р спиртов</t>
  </si>
  <si>
    <t>Клеенка подкладная резинотканевая ширина 90 см</t>
  </si>
  <si>
    <t>м</t>
  </si>
  <si>
    <t>Шприц инсулинов 1 мл</t>
  </si>
  <si>
    <t>Воздуховод S-образн для взрослых</t>
  </si>
  <si>
    <t>Левомицетин раствор спиртовой 1% 10 мл</t>
  </si>
  <si>
    <t>Бумага печатная для КТГ FM-700, внутренняя сетка (чсс 60-240, без метки), размер 215*20*18</t>
  </si>
  <si>
    <t>Мезатон 1% 1 мл №10</t>
  </si>
  <si>
    <t>Экспресс тест ВИЧ №25</t>
  </si>
  <si>
    <t>Языкодержатель</t>
  </si>
  <si>
    <t>Бағасы  Цена</t>
  </si>
  <si>
    <t xml:space="preserve">Предельная цена </t>
  </si>
  <si>
    <t>-</t>
  </si>
  <si>
    <t>Жоспарланған сома</t>
  </si>
  <si>
    <t xml:space="preserve">                                                             Сличительная ведомость</t>
  </si>
  <si>
    <t>по заявке заказщика</t>
  </si>
  <si>
    <t>Итого</t>
  </si>
  <si>
    <t xml:space="preserve"> цена </t>
  </si>
  <si>
    <t>сумма</t>
  </si>
  <si>
    <t>Промывочный раствор -2 Cleaning Solution-2 1 x 2500 мл** MINDRAY C3100</t>
  </si>
  <si>
    <t>Промывочный буфер (10л/бак) для Анализатор CL-1000I: артикул: 105-004552- 00, Mindray</t>
  </si>
  <si>
    <t>Лизирующий раствор  500 х3 "Sysmex Corportion" Япония</t>
  </si>
  <si>
    <t>Изотонический раствор (20л/уп) "Sysmex Corportion" Япония</t>
  </si>
  <si>
    <t>Тест на сифилис (агглютинация на слайде) 1000 опр.</t>
  </si>
  <si>
    <t>Наконечник универсальный для д/дозаторов 2-200 мкл, п/п, уп./1000 шт.</t>
  </si>
  <si>
    <t>Наконечник  для д/дозаторов 100-1000 мкл, п/п, уп./500 шт.</t>
  </si>
  <si>
    <t>Тропонин I экспресс-методом для качеств.определения, уп/25шт</t>
  </si>
  <si>
    <t>ТОО БионМедСервис</t>
  </si>
  <si>
    <t>ТОО ДиАКиТ</t>
  </si>
  <si>
    <t>ИП Med-Lab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</si>
</sst>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6"/>
  <sheetViews>
    <sheetView tabSelected="1" zoomScaleNormal="100" workbookViewId="0">
      <selection activeCell="P7" sqref="P7:P8"/>
    </sheetView>
  </sheetViews>
  <sheetFormatPr defaultRowHeight="15" x14ac:dyDescent="0.25"/>
  <cols>
    <col min="1" max="1" width="7.42578125" style="9" customWidth="1"/>
    <col min="2" max="2" width="8.7109375" customWidth="1"/>
    <col min="3" max="3" width="42.5703125" style="56" customWidth="1"/>
    <col min="4" max="4" width="5.85546875" hidden="1" customWidth="1"/>
    <col min="5" max="5" width="12.5703125" customWidth="1"/>
    <col min="6" max="6" width="14.7109375" style="9" customWidth="1"/>
    <col min="7" max="7" width="11.85546875" style="9" customWidth="1"/>
    <col min="8" max="8" width="13.85546875" style="9" customWidth="1"/>
    <col min="9" max="9" width="8.85546875" style="9" customWidth="1"/>
    <col min="10" max="10" width="12.5703125" style="11" hidden="1" customWidth="1"/>
    <col min="11" max="11" width="22.28515625" style="13" customWidth="1"/>
    <col min="12" max="12" width="19.42578125" style="61" customWidth="1"/>
    <col min="13" max="13" width="9.85546875" style="12" customWidth="1"/>
    <col min="14" max="14" width="18.85546875" style="13" customWidth="1"/>
    <col min="15" max="15" width="9.42578125" style="9" customWidth="1"/>
    <col min="16" max="16" width="12.5703125" customWidth="1"/>
    <col min="17" max="17" width="9.28515625" customWidth="1"/>
    <col min="18" max="18" width="11.42578125" customWidth="1"/>
    <col min="19" max="19" width="9.42578125" customWidth="1"/>
    <col min="20" max="20" width="12.85546875" customWidth="1"/>
    <col min="21" max="21" width="11.140625" customWidth="1"/>
    <col min="22" max="22" width="12.7109375" customWidth="1"/>
  </cols>
  <sheetData>
    <row r="2" spans="1:19" x14ac:dyDescent="0.25">
      <c r="A2" s="17" t="s">
        <v>45</v>
      </c>
      <c r="B2" s="1"/>
      <c r="C2" s="55"/>
      <c r="D2" s="3"/>
      <c r="E2" s="3"/>
      <c r="F2" s="8"/>
      <c r="G2" s="8"/>
      <c r="H2" s="8"/>
      <c r="I2" s="8"/>
      <c r="J2" s="10"/>
      <c r="K2" s="8"/>
      <c r="L2" s="15"/>
      <c r="M2" s="15"/>
      <c r="N2" s="8"/>
      <c r="O2" s="8"/>
      <c r="P2" s="3"/>
      <c r="Q2" s="3"/>
      <c r="R2" s="3"/>
      <c r="S2" s="3"/>
    </row>
    <row r="4" spans="1:19" x14ac:dyDescent="0.25">
      <c r="G4" s="20"/>
      <c r="H4" s="20"/>
      <c r="I4" s="20"/>
      <c r="J4"/>
      <c r="K4" s="14"/>
      <c r="L4" s="59"/>
      <c r="M4" s="16"/>
    </row>
    <row r="5" spans="1:19" ht="22.5" customHeight="1" x14ac:dyDescent="0.25">
      <c r="B5" s="40" t="s">
        <v>13</v>
      </c>
      <c r="C5" s="38" t="s">
        <v>5</v>
      </c>
      <c r="D5" s="19" t="s">
        <v>6</v>
      </c>
      <c r="E5" s="40" t="s">
        <v>7</v>
      </c>
      <c r="F5" s="40" t="s">
        <v>8</v>
      </c>
      <c r="G5" s="18" t="s">
        <v>9</v>
      </c>
      <c r="H5" s="46" t="s">
        <v>48</v>
      </c>
      <c r="I5" s="40" t="s">
        <v>42</v>
      </c>
      <c r="J5" s="41" t="s">
        <v>41</v>
      </c>
      <c r="K5" s="19" t="s">
        <v>44</v>
      </c>
      <c r="L5" s="49" t="s">
        <v>58</v>
      </c>
      <c r="M5" s="47" t="s">
        <v>49</v>
      </c>
      <c r="N5" s="44" t="s">
        <v>59</v>
      </c>
      <c r="O5" s="47" t="s">
        <v>49</v>
      </c>
      <c r="P5" s="47" t="s">
        <v>60</v>
      </c>
      <c r="Q5" s="47" t="s">
        <v>49</v>
      </c>
    </row>
    <row r="6" spans="1:19" ht="21.75" customHeight="1" x14ac:dyDescent="0.25">
      <c r="B6" s="40"/>
      <c r="C6" s="38" t="s">
        <v>0</v>
      </c>
      <c r="D6" s="19" t="s">
        <v>12</v>
      </c>
      <c r="E6" s="40"/>
      <c r="F6" s="40"/>
      <c r="G6" s="18" t="s">
        <v>2</v>
      </c>
      <c r="H6" s="46"/>
      <c r="I6" s="40"/>
      <c r="J6" s="41"/>
      <c r="K6" s="19" t="s">
        <v>3</v>
      </c>
      <c r="L6" s="49"/>
      <c r="M6" s="47"/>
      <c r="N6" s="45"/>
      <c r="O6" s="47"/>
      <c r="P6" s="47"/>
      <c r="Q6" s="47"/>
    </row>
    <row r="7" spans="1:19" ht="35.25" customHeight="1" x14ac:dyDescent="0.25">
      <c r="B7" s="18">
        <v>1</v>
      </c>
      <c r="C7" s="22" t="s">
        <v>50</v>
      </c>
      <c r="D7" s="23"/>
      <c r="E7" s="23"/>
      <c r="F7" s="24" t="s">
        <v>14</v>
      </c>
      <c r="G7" s="25">
        <v>5</v>
      </c>
      <c r="H7" s="57">
        <v>69480</v>
      </c>
      <c r="I7" s="21" t="s">
        <v>43</v>
      </c>
      <c r="J7" s="23">
        <v>120</v>
      </c>
      <c r="K7" s="26">
        <f>G7*H7</f>
        <v>347400</v>
      </c>
      <c r="L7" s="60"/>
      <c r="M7" s="27"/>
      <c r="N7" s="28"/>
      <c r="O7" s="29"/>
      <c r="P7" s="36">
        <v>69480</v>
      </c>
      <c r="Q7" s="30">
        <f>P7*G7</f>
        <v>347400</v>
      </c>
    </row>
    <row r="8" spans="1:19" ht="30" customHeight="1" x14ac:dyDescent="0.25">
      <c r="B8" s="18">
        <v>2</v>
      </c>
      <c r="C8" s="22" t="s">
        <v>51</v>
      </c>
      <c r="D8" s="19" t="s">
        <v>46</v>
      </c>
      <c r="E8" s="19"/>
      <c r="F8" s="24" t="s">
        <v>1</v>
      </c>
      <c r="G8" s="25">
        <v>10</v>
      </c>
      <c r="H8" s="58">
        <v>53820</v>
      </c>
      <c r="I8" s="21" t="s">
        <v>43</v>
      </c>
      <c r="J8" s="23">
        <v>250</v>
      </c>
      <c r="K8" s="39">
        <f t="shared" ref="K8:K14" si="0">G8*H8</f>
        <v>538200</v>
      </c>
      <c r="L8" s="37"/>
      <c r="M8" s="31"/>
      <c r="N8" s="28"/>
      <c r="O8" s="29"/>
      <c r="P8" s="34">
        <v>53820</v>
      </c>
      <c r="Q8" s="33">
        <f>P8*G8</f>
        <v>538200</v>
      </c>
    </row>
    <row r="9" spans="1:19" ht="35.25" customHeight="1" x14ac:dyDescent="0.25">
      <c r="B9" s="35">
        <v>3</v>
      </c>
      <c r="C9" s="22" t="s">
        <v>52</v>
      </c>
      <c r="D9" s="23"/>
      <c r="E9" s="23"/>
      <c r="F9" s="24" t="s">
        <v>1</v>
      </c>
      <c r="G9" s="25">
        <v>1</v>
      </c>
      <c r="H9" s="35">
        <v>149658</v>
      </c>
      <c r="I9" s="21" t="s">
        <v>43</v>
      </c>
      <c r="J9" s="23">
        <v>120</v>
      </c>
      <c r="K9" s="39">
        <f>G9*H9</f>
        <v>149658</v>
      </c>
      <c r="L9" s="60">
        <v>147550</v>
      </c>
      <c r="M9" s="31">
        <f>L9*G9</f>
        <v>147550</v>
      </c>
      <c r="N9" s="36"/>
      <c r="O9" s="29"/>
      <c r="P9" s="29"/>
      <c r="Q9" s="33"/>
    </row>
    <row r="10" spans="1:19" ht="30" customHeight="1" x14ac:dyDescent="0.25">
      <c r="B10" s="35">
        <v>4</v>
      </c>
      <c r="C10" s="22" t="s">
        <v>53</v>
      </c>
      <c r="D10" s="38" t="s">
        <v>46</v>
      </c>
      <c r="E10" s="38"/>
      <c r="F10" s="24" t="s">
        <v>14</v>
      </c>
      <c r="G10" s="25">
        <v>10</v>
      </c>
      <c r="H10" s="58">
        <v>52100</v>
      </c>
      <c r="I10" s="21" t="s">
        <v>43</v>
      </c>
      <c r="J10" s="23">
        <v>250</v>
      </c>
      <c r="K10" s="39">
        <f t="shared" si="0"/>
        <v>521000</v>
      </c>
      <c r="L10" s="37">
        <v>51000</v>
      </c>
      <c r="M10" s="31">
        <f>L10*G10</f>
        <v>510000</v>
      </c>
      <c r="N10" s="36"/>
      <c r="O10" s="29"/>
      <c r="P10" s="32"/>
      <c r="Q10" s="33"/>
    </row>
    <row r="11" spans="1:19" ht="35.25" customHeight="1" x14ac:dyDescent="0.25">
      <c r="B11" s="35">
        <v>5</v>
      </c>
      <c r="C11" s="22" t="s">
        <v>54</v>
      </c>
      <c r="D11" s="23"/>
      <c r="E11" s="23"/>
      <c r="F11" s="24" t="s">
        <v>14</v>
      </c>
      <c r="G11" s="25">
        <v>2</v>
      </c>
      <c r="H11" s="57">
        <v>20000</v>
      </c>
      <c r="I11" s="21" t="s">
        <v>43</v>
      </c>
      <c r="J11" s="23">
        <v>120</v>
      </c>
      <c r="K11" s="39">
        <f t="shared" si="0"/>
        <v>40000</v>
      </c>
      <c r="L11" s="60">
        <v>18000</v>
      </c>
      <c r="M11" s="31">
        <f>L11*G11</f>
        <v>36000</v>
      </c>
      <c r="N11" s="36"/>
      <c r="O11" s="29"/>
      <c r="P11" s="29"/>
      <c r="Q11" s="33"/>
    </row>
    <row r="12" spans="1:19" ht="30" customHeight="1" x14ac:dyDescent="0.25">
      <c r="B12" s="35">
        <v>6</v>
      </c>
      <c r="C12" s="22" t="s">
        <v>55</v>
      </c>
      <c r="D12" s="38" t="s">
        <v>46</v>
      </c>
      <c r="E12" s="38"/>
      <c r="F12" s="24" t="s">
        <v>1</v>
      </c>
      <c r="G12" s="25">
        <v>4</v>
      </c>
      <c r="H12" s="58">
        <v>2000</v>
      </c>
      <c r="I12" s="21" t="s">
        <v>43</v>
      </c>
      <c r="J12" s="23">
        <v>250</v>
      </c>
      <c r="K12" s="39">
        <f t="shared" si="0"/>
        <v>8000</v>
      </c>
      <c r="L12" s="37"/>
      <c r="M12" s="31"/>
      <c r="N12" s="36">
        <v>1450</v>
      </c>
      <c r="O12" s="29">
        <f>N12*G12</f>
        <v>5800</v>
      </c>
      <c r="P12" s="32"/>
      <c r="Q12" s="33"/>
    </row>
    <row r="13" spans="1:19" ht="35.25" customHeight="1" x14ac:dyDescent="0.25">
      <c r="B13" s="35">
        <v>7</v>
      </c>
      <c r="C13" s="22" t="s">
        <v>56</v>
      </c>
      <c r="D13" s="23"/>
      <c r="E13" s="23"/>
      <c r="F13" s="24" t="s">
        <v>1</v>
      </c>
      <c r="G13" s="25">
        <v>2</v>
      </c>
      <c r="H13" s="57">
        <v>2000</v>
      </c>
      <c r="I13" s="21" t="s">
        <v>43</v>
      </c>
      <c r="J13" s="23">
        <v>120</v>
      </c>
      <c r="K13" s="39">
        <f t="shared" si="0"/>
        <v>4000</v>
      </c>
      <c r="L13" s="60"/>
      <c r="M13" s="27"/>
      <c r="N13" s="36">
        <v>1450</v>
      </c>
      <c r="O13" s="29">
        <f>N13*G13</f>
        <v>2900</v>
      </c>
      <c r="P13" s="29"/>
      <c r="Q13" s="33"/>
    </row>
    <row r="14" spans="1:19" ht="30" customHeight="1" x14ac:dyDescent="0.25">
      <c r="B14" s="35">
        <v>8</v>
      </c>
      <c r="C14" s="22" t="s">
        <v>57</v>
      </c>
      <c r="D14" s="38" t="s">
        <v>46</v>
      </c>
      <c r="E14" s="38"/>
      <c r="F14" s="24" t="s">
        <v>1</v>
      </c>
      <c r="G14" s="25">
        <v>1</v>
      </c>
      <c r="H14" s="58">
        <v>30100</v>
      </c>
      <c r="I14" s="21" t="s">
        <v>43</v>
      </c>
      <c r="J14" s="23">
        <v>250</v>
      </c>
      <c r="K14" s="39">
        <f t="shared" si="0"/>
        <v>30100</v>
      </c>
      <c r="L14" s="37">
        <v>28980</v>
      </c>
      <c r="M14" s="31">
        <f>L14*G14</f>
        <v>28980</v>
      </c>
      <c r="N14" s="36"/>
      <c r="O14" s="29"/>
      <c r="P14" s="32"/>
      <c r="Q14" s="33"/>
    </row>
    <row r="15" spans="1:19" x14ac:dyDescent="0.25">
      <c r="B15" s="43"/>
      <c r="C15" s="41" t="s">
        <v>47</v>
      </c>
      <c r="D15" s="41"/>
      <c r="E15" s="41"/>
      <c r="F15" s="40"/>
      <c r="G15" s="40"/>
      <c r="H15" s="40"/>
      <c r="I15" s="40"/>
      <c r="J15" s="41"/>
      <c r="K15" s="42">
        <f>K7+K8+K9+K10+K11+K12+K13+K14</f>
        <v>1638358</v>
      </c>
      <c r="L15" s="47"/>
      <c r="M15" s="49">
        <f>M9+M10+M11+M14</f>
        <v>722530</v>
      </c>
      <c r="N15" s="46"/>
      <c r="O15" s="50">
        <f>O12+O13</f>
        <v>8700</v>
      </c>
      <c r="P15" s="48"/>
      <c r="Q15" s="62">
        <f>Q7+Q8</f>
        <v>885600</v>
      </c>
    </row>
    <row r="16" spans="1:19" x14ac:dyDescent="0.25">
      <c r="B16" s="43"/>
      <c r="C16" s="41"/>
      <c r="D16" s="41"/>
      <c r="E16" s="41"/>
      <c r="F16" s="40"/>
      <c r="G16" s="40"/>
      <c r="H16" s="40"/>
      <c r="I16" s="40"/>
      <c r="J16" s="41"/>
      <c r="K16" s="42"/>
      <c r="L16" s="47"/>
      <c r="M16" s="49"/>
      <c r="N16" s="46"/>
      <c r="O16" s="50"/>
      <c r="P16" s="48"/>
      <c r="Q16" s="62"/>
    </row>
  </sheetData>
  <mergeCells count="28">
    <mergeCell ref="Q15:Q16"/>
    <mergeCell ref="P15:P16"/>
    <mergeCell ref="H15:H16"/>
    <mergeCell ref="L15:L16"/>
    <mergeCell ref="M15:M16"/>
    <mergeCell ref="N15:N16"/>
    <mergeCell ref="O15:O16"/>
    <mergeCell ref="N5:N6"/>
    <mergeCell ref="H5:H6"/>
    <mergeCell ref="O5:O6"/>
    <mergeCell ref="P5:P6"/>
    <mergeCell ref="Q5:Q6"/>
    <mergeCell ref="L5:L6"/>
    <mergeCell ref="M5:M6"/>
    <mergeCell ref="G15:G16"/>
    <mergeCell ref="I15:I16"/>
    <mergeCell ref="J15:J16"/>
    <mergeCell ref="K15:K16"/>
    <mergeCell ref="B15:B16"/>
    <mergeCell ref="C15:C16"/>
    <mergeCell ref="D15:D16"/>
    <mergeCell ref="E15:E16"/>
    <mergeCell ref="F15:F16"/>
    <mergeCell ref="B5:B6"/>
    <mergeCell ref="E5:E6"/>
    <mergeCell ref="F5:F6"/>
    <mergeCell ref="J5:J6"/>
    <mergeCell ref="I5:I6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G29" sqref="G29"/>
    </sheetView>
  </sheetViews>
  <sheetFormatPr defaultRowHeight="15" x14ac:dyDescent="0.25"/>
  <sheetData>
    <row r="1" spans="1:8" ht="42" x14ac:dyDescent="0.25">
      <c r="A1" s="52"/>
      <c r="B1" s="5" t="s">
        <v>5</v>
      </c>
      <c r="C1" s="4" t="s">
        <v>6</v>
      </c>
      <c r="D1" s="54" t="s">
        <v>7</v>
      </c>
      <c r="E1" s="54" t="s">
        <v>8</v>
      </c>
      <c r="F1" s="4" t="s">
        <v>9</v>
      </c>
      <c r="G1" s="54" t="s">
        <v>10</v>
      </c>
      <c r="H1" s="4" t="s">
        <v>11</v>
      </c>
    </row>
    <row r="2" spans="1:8" ht="15.75" thickBot="1" x14ac:dyDescent="0.3">
      <c r="A2" s="53"/>
      <c r="B2" s="51" t="s">
        <v>0</v>
      </c>
      <c r="C2" s="51" t="s">
        <v>12</v>
      </c>
      <c r="D2" s="51"/>
      <c r="E2" s="51"/>
      <c r="F2" s="51" t="s">
        <v>2</v>
      </c>
      <c r="G2" s="51"/>
      <c r="H2" s="51" t="s">
        <v>3</v>
      </c>
    </row>
    <row r="3" spans="1:8" ht="15.75" thickBot="1" x14ac:dyDescent="0.3">
      <c r="A3" s="2" t="s">
        <v>13</v>
      </c>
      <c r="B3" s="51"/>
      <c r="C3" s="51"/>
      <c r="D3" s="51"/>
      <c r="E3" s="51"/>
      <c r="F3" s="51"/>
      <c r="G3" s="51"/>
      <c r="H3" s="51"/>
    </row>
    <row r="4" spans="1:8" ht="22.5" x14ac:dyDescent="0.25">
      <c r="A4" s="6">
        <v>1</v>
      </c>
      <c r="B4" s="7" t="s">
        <v>16</v>
      </c>
      <c r="C4" s="6"/>
      <c r="D4" s="6"/>
      <c r="E4" s="6" t="s">
        <v>1</v>
      </c>
      <c r="F4" s="6">
        <v>10</v>
      </c>
      <c r="G4" s="6">
        <v>91.06</v>
      </c>
      <c r="H4" s="6">
        <v>910.6</v>
      </c>
    </row>
    <row r="5" spans="1:8" ht="45" x14ac:dyDescent="0.25">
      <c r="A5" s="6">
        <v>2</v>
      </c>
      <c r="B5" s="7" t="s">
        <v>17</v>
      </c>
      <c r="C5" s="6"/>
      <c r="D5" s="6"/>
      <c r="E5" s="6" t="s">
        <v>1</v>
      </c>
      <c r="F5" s="6">
        <v>50</v>
      </c>
      <c r="G5" s="6">
        <v>19.7</v>
      </c>
      <c r="H5" s="6">
        <v>985</v>
      </c>
    </row>
    <row r="6" spans="1:8" ht="22.5" x14ac:dyDescent="0.25">
      <c r="A6" s="6">
        <v>3</v>
      </c>
      <c r="B6" s="7" t="s">
        <v>18</v>
      </c>
      <c r="C6" s="6"/>
      <c r="D6" s="6"/>
      <c r="E6" s="6" t="s">
        <v>14</v>
      </c>
      <c r="F6" s="6">
        <v>2000</v>
      </c>
      <c r="G6" s="6">
        <v>101.84</v>
      </c>
      <c r="H6" s="6">
        <v>203680</v>
      </c>
    </row>
    <row r="7" spans="1:8" ht="33.75" x14ac:dyDescent="0.25">
      <c r="A7" s="6">
        <v>4</v>
      </c>
      <c r="B7" s="7" t="s">
        <v>19</v>
      </c>
      <c r="C7" s="6"/>
      <c r="D7" s="6"/>
      <c r="E7" s="6" t="s">
        <v>14</v>
      </c>
      <c r="F7" s="6">
        <v>3200</v>
      </c>
      <c r="G7" s="6">
        <v>101.84</v>
      </c>
      <c r="H7" s="6">
        <v>325888</v>
      </c>
    </row>
    <row r="8" spans="1:8" ht="33.75" x14ac:dyDescent="0.25">
      <c r="A8" s="6">
        <v>5</v>
      </c>
      <c r="B8" s="7" t="s">
        <v>20</v>
      </c>
      <c r="C8" s="6"/>
      <c r="D8" s="6"/>
      <c r="E8" s="6" t="s">
        <v>21</v>
      </c>
      <c r="F8" s="6">
        <v>100</v>
      </c>
      <c r="G8" s="6">
        <v>52.9</v>
      </c>
      <c r="H8" s="6">
        <v>5290</v>
      </c>
    </row>
    <row r="9" spans="1:8" ht="22.5" x14ac:dyDescent="0.25">
      <c r="A9" s="6">
        <v>6</v>
      </c>
      <c r="B9" s="7" t="s">
        <v>22</v>
      </c>
      <c r="C9" s="6"/>
      <c r="D9" s="6"/>
      <c r="E9" s="6" t="s">
        <v>1</v>
      </c>
      <c r="F9" s="6">
        <v>30</v>
      </c>
      <c r="G9" s="6">
        <v>139</v>
      </c>
      <c r="H9" s="6">
        <v>4170</v>
      </c>
    </row>
    <row r="10" spans="1:8" ht="56.25" x14ac:dyDescent="0.25">
      <c r="A10" s="6">
        <v>7</v>
      </c>
      <c r="B10" s="7" t="s">
        <v>23</v>
      </c>
      <c r="C10" s="6"/>
      <c r="D10" s="6"/>
      <c r="E10" s="6" t="s">
        <v>1</v>
      </c>
      <c r="F10" s="6">
        <v>200</v>
      </c>
      <c r="G10" s="6">
        <v>2092.44</v>
      </c>
      <c r="H10" s="6">
        <v>418488</v>
      </c>
    </row>
    <row r="11" spans="1:8" ht="22.5" x14ac:dyDescent="0.25">
      <c r="A11" s="6">
        <v>8</v>
      </c>
      <c r="B11" s="7" t="s">
        <v>24</v>
      </c>
      <c r="C11" s="6"/>
      <c r="D11" s="6"/>
      <c r="E11" s="6" t="s">
        <v>14</v>
      </c>
      <c r="F11" s="6">
        <v>500</v>
      </c>
      <c r="G11" s="6">
        <v>643.79999999999995</v>
      </c>
      <c r="H11" s="6">
        <v>321900</v>
      </c>
    </row>
    <row r="12" spans="1:8" ht="33.75" x14ac:dyDescent="0.25">
      <c r="A12" s="6">
        <v>9</v>
      </c>
      <c r="B12" s="7" t="s">
        <v>25</v>
      </c>
      <c r="C12" s="6"/>
      <c r="D12" s="6"/>
      <c r="E12" s="6" t="s">
        <v>1</v>
      </c>
      <c r="F12" s="6">
        <v>5</v>
      </c>
      <c r="G12" s="6">
        <v>2949.45</v>
      </c>
      <c r="H12" s="6">
        <v>14747.25</v>
      </c>
    </row>
    <row r="13" spans="1:8" ht="56.25" x14ac:dyDescent="0.25">
      <c r="A13" s="6">
        <v>10</v>
      </c>
      <c r="B13" s="7" t="s">
        <v>26</v>
      </c>
      <c r="C13" s="6"/>
      <c r="D13" s="6"/>
      <c r="E13" s="6" t="s">
        <v>1</v>
      </c>
      <c r="F13" s="6">
        <v>200</v>
      </c>
      <c r="G13" s="6">
        <v>548.52</v>
      </c>
      <c r="H13" s="6">
        <v>109704</v>
      </c>
    </row>
    <row r="14" spans="1:8" ht="33.75" x14ac:dyDescent="0.25">
      <c r="A14" s="6">
        <v>11</v>
      </c>
      <c r="B14" s="7" t="s">
        <v>27</v>
      </c>
      <c r="C14" s="6"/>
      <c r="D14" s="6"/>
      <c r="E14" s="6" t="s">
        <v>28</v>
      </c>
      <c r="F14" s="6">
        <v>5</v>
      </c>
      <c r="G14" s="6">
        <v>744.09</v>
      </c>
      <c r="H14" s="6">
        <v>3720.45</v>
      </c>
    </row>
    <row r="15" spans="1:8" ht="67.5" x14ac:dyDescent="0.25">
      <c r="A15" s="6">
        <v>12</v>
      </c>
      <c r="B15" s="7" t="s">
        <v>29</v>
      </c>
      <c r="C15" s="6"/>
      <c r="D15" s="6"/>
      <c r="E15" s="6" t="s">
        <v>14</v>
      </c>
      <c r="F15" s="6">
        <v>100</v>
      </c>
      <c r="G15" s="6">
        <v>118.2</v>
      </c>
      <c r="H15" s="6">
        <v>11820</v>
      </c>
    </row>
    <row r="16" spans="1:8" ht="33.75" x14ac:dyDescent="0.25">
      <c r="A16" s="6">
        <v>13</v>
      </c>
      <c r="B16" s="7" t="s">
        <v>30</v>
      </c>
      <c r="C16" s="6"/>
      <c r="D16" s="6"/>
      <c r="E16" s="6" t="s">
        <v>21</v>
      </c>
      <c r="F16" s="6">
        <v>50</v>
      </c>
      <c r="G16" s="6">
        <v>577.70000000000005</v>
      </c>
      <c r="H16" s="6">
        <v>28885</v>
      </c>
    </row>
    <row r="17" spans="1:8" ht="33.75" x14ac:dyDescent="0.25">
      <c r="A17" s="6">
        <v>14</v>
      </c>
      <c r="B17" s="7" t="s">
        <v>31</v>
      </c>
      <c r="C17" s="6"/>
      <c r="D17" s="6"/>
      <c r="E17" s="6" t="s">
        <v>21</v>
      </c>
      <c r="F17" s="6">
        <v>100</v>
      </c>
      <c r="G17" s="6">
        <v>70.349999999999994</v>
      </c>
      <c r="H17" s="6">
        <v>7035</v>
      </c>
    </row>
    <row r="18" spans="1:8" ht="67.5" x14ac:dyDescent="0.25">
      <c r="A18" s="6">
        <v>15</v>
      </c>
      <c r="B18" s="7" t="s">
        <v>32</v>
      </c>
      <c r="C18" s="6"/>
      <c r="D18" s="6"/>
      <c r="E18" s="6" t="s">
        <v>33</v>
      </c>
      <c r="F18" s="6">
        <v>100</v>
      </c>
      <c r="G18" s="6">
        <v>1100</v>
      </c>
      <c r="H18" s="6">
        <v>110000</v>
      </c>
    </row>
    <row r="19" spans="1:8" ht="33.75" x14ac:dyDescent="0.25">
      <c r="A19" s="6">
        <v>16</v>
      </c>
      <c r="B19" s="7" t="s">
        <v>34</v>
      </c>
      <c r="C19" s="6"/>
      <c r="D19" s="6"/>
      <c r="E19" s="6" t="s">
        <v>1</v>
      </c>
      <c r="F19" s="6">
        <v>200</v>
      </c>
      <c r="G19" s="6">
        <v>25</v>
      </c>
      <c r="H19" s="6">
        <v>5000</v>
      </c>
    </row>
    <row r="20" spans="1:8" ht="45" x14ac:dyDescent="0.25">
      <c r="A20" s="6">
        <v>17</v>
      </c>
      <c r="B20" s="7" t="s">
        <v>35</v>
      </c>
      <c r="C20" s="6"/>
      <c r="D20" s="6"/>
      <c r="E20" s="6" t="s">
        <v>14</v>
      </c>
      <c r="F20" s="6">
        <v>10</v>
      </c>
      <c r="G20" s="6">
        <v>300</v>
      </c>
      <c r="H20" s="6">
        <v>3000</v>
      </c>
    </row>
    <row r="21" spans="1:8" ht="45" x14ac:dyDescent="0.25">
      <c r="A21" s="6">
        <v>18</v>
      </c>
      <c r="B21" s="7" t="s">
        <v>36</v>
      </c>
      <c r="C21" s="6"/>
      <c r="D21" s="6"/>
      <c r="E21" s="6" t="s">
        <v>21</v>
      </c>
      <c r="F21" s="6">
        <v>300</v>
      </c>
      <c r="G21" s="6">
        <v>40.200000000000003</v>
      </c>
      <c r="H21" s="6">
        <v>12060</v>
      </c>
    </row>
    <row r="22" spans="1:8" ht="112.5" x14ac:dyDescent="0.25">
      <c r="A22" s="6">
        <v>19</v>
      </c>
      <c r="B22" s="7" t="s">
        <v>37</v>
      </c>
      <c r="C22" s="6"/>
      <c r="D22" s="6"/>
      <c r="E22" s="6" t="s">
        <v>15</v>
      </c>
      <c r="F22" s="6">
        <v>3</v>
      </c>
      <c r="G22" s="6">
        <v>2300</v>
      </c>
      <c r="H22" s="6">
        <v>6900</v>
      </c>
    </row>
    <row r="23" spans="1:8" ht="33.75" x14ac:dyDescent="0.25">
      <c r="A23" s="6">
        <v>20</v>
      </c>
      <c r="B23" s="7" t="s">
        <v>38</v>
      </c>
      <c r="C23" s="6"/>
      <c r="D23" s="6"/>
      <c r="E23" s="6" t="s">
        <v>1</v>
      </c>
      <c r="F23" s="6">
        <v>7</v>
      </c>
      <c r="G23" s="6">
        <v>384.7</v>
      </c>
      <c r="H23" s="6">
        <v>2692.9</v>
      </c>
    </row>
    <row r="24" spans="1:8" ht="33.75" x14ac:dyDescent="0.25">
      <c r="A24" s="6">
        <v>22</v>
      </c>
      <c r="B24" s="7" t="s">
        <v>39</v>
      </c>
      <c r="C24" s="6"/>
      <c r="D24" s="6"/>
      <c r="E24" s="6" t="s">
        <v>1</v>
      </c>
      <c r="F24" s="6">
        <v>1</v>
      </c>
      <c r="G24" s="6">
        <v>17900</v>
      </c>
      <c r="H24" s="6">
        <v>17900</v>
      </c>
    </row>
    <row r="25" spans="1:8" ht="22.5" x14ac:dyDescent="0.25">
      <c r="A25" s="6">
        <v>23</v>
      </c>
      <c r="B25" s="7" t="s">
        <v>40</v>
      </c>
      <c r="C25" s="6"/>
      <c r="D25" s="6"/>
      <c r="E25" s="6" t="s">
        <v>14</v>
      </c>
      <c r="F25" s="6">
        <v>2</v>
      </c>
      <c r="G25" s="6">
        <v>8000</v>
      </c>
      <c r="H25" s="6">
        <v>16000</v>
      </c>
    </row>
    <row r="26" spans="1:8" x14ac:dyDescent="0.25">
      <c r="A26" s="6"/>
      <c r="B26" s="7" t="s">
        <v>4</v>
      </c>
      <c r="C26" s="6"/>
      <c r="D26" s="6"/>
      <c r="E26" s="6"/>
      <c r="F26" s="6"/>
      <c r="G26" s="6"/>
      <c r="H26" s="6">
        <f>SUM(H4:H25)</f>
        <v>1630776.2</v>
      </c>
    </row>
  </sheetData>
  <mergeCells count="8">
    <mergeCell ref="H2:H3"/>
    <mergeCell ref="A1:A2"/>
    <mergeCell ref="D1:D3"/>
    <mergeCell ref="E1:E3"/>
    <mergeCell ref="G1:G3"/>
    <mergeCell ref="B2:B3"/>
    <mergeCell ref="C2:C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2024-06-05T05:32:41Z</cp:lastPrinted>
  <dcterms:created xsi:type="dcterms:W3CDTF">2017-03-18T03:20:58Z</dcterms:created>
  <dcterms:modified xsi:type="dcterms:W3CDTF">2024-08-15T10:34:45Z</dcterms:modified>
</cp:coreProperties>
</file>