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1595"/>
  </bookViews>
  <sheets>
    <sheet name="Лист2" sheetId="3" r:id="rId1"/>
    <sheet name="Лист1" sheetId="4" r:id="rId2"/>
  </sheets>
  <calcPr calcId="145621"/>
</workbook>
</file>

<file path=xl/calcChain.xml><?xml version="1.0" encoding="utf-8"?>
<calcChain xmlns="http://schemas.openxmlformats.org/spreadsheetml/2006/main">
  <c r="M22" i="3" l="1"/>
  <c r="O22" i="3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6" i="3"/>
  <c r="H26" i="4" l="1"/>
</calcChain>
</file>

<file path=xl/sharedStrings.xml><?xml version="1.0" encoding="utf-8"?>
<sst xmlns="http://schemas.openxmlformats.org/spreadsheetml/2006/main" count="158" uniqueCount="77">
  <si>
    <t>Наименование</t>
  </si>
  <si>
    <t>Сличительная ведомость</t>
  </si>
  <si>
    <t>уп</t>
  </si>
  <si>
    <t>Кол-во</t>
  </si>
  <si>
    <t>Запланированная сумма</t>
  </si>
  <si>
    <t>итого :</t>
  </si>
  <si>
    <t>Атауы</t>
  </si>
  <si>
    <t>Қызмет көрсету, орындау мерзімі</t>
  </si>
  <si>
    <t>Код строки по плану</t>
  </si>
  <si>
    <t>Өлшем бірлігі Единица измерения</t>
  </si>
  <si>
    <t>Саны</t>
  </si>
  <si>
    <t>Бағасы    Цена</t>
  </si>
  <si>
    <t>Жоспарланған сомасы</t>
  </si>
  <si>
    <t>Срок оказания услуги, выполнения поставки</t>
  </si>
  <si>
    <t>№</t>
  </si>
  <si>
    <t>шт</t>
  </si>
  <si>
    <t>рул</t>
  </si>
  <si>
    <t>Аевит 200 мг №10</t>
  </si>
  <si>
    <t>Ацетилсалициловая кислота 0,5 №10</t>
  </si>
  <si>
    <t>Бинт стер 7*14</t>
  </si>
  <si>
    <t>Бинт нестер 7*14</t>
  </si>
  <si>
    <t>Вазелиновое масло 25 г</t>
  </si>
  <si>
    <t>фл</t>
  </si>
  <si>
    <t>Валидол 0,06 №10</t>
  </si>
  <si>
    <t>Дроспиренон 3 мг этинилэстрадиол 0,03 мг №28</t>
  </si>
  <si>
    <t>ВМС Biocopper</t>
  </si>
  <si>
    <t>Диоксидин 10 мг/мл 5 мл №10</t>
  </si>
  <si>
    <t>Гестоден 0,075 мг Этинилэстрадиол 0,02 мг №21</t>
  </si>
  <si>
    <t>Пантенол 58 г аэрозоль</t>
  </si>
  <si>
    <t>баллон</t>
  </si>
  <si>
    <t>Система для переливания крови  и кровезаменителей</t>
  </si>
  <si>
    <t>Оксибупрокаин 0,4 % 5 мл гл кап</t>
  </si>
  <si>
    <t>Йод 5% 20 мл р-р спиртов</t>
  </si>
  <si>
    <t>Клеенка подкладная резинотканевая ширина 90 см</t>
  </si>
  <si>
    <t>м</t>
  </si>
  <si>
    <t>Шприц инсулинов 1 мл</t>
  </si>
  <si>
    <t>Воздуховод S-образн для взрослых</t>
  </si>
  <si>
    <t>Левомицетин раствор спиртовой 1% 10 мл</t>
  </si>
  <si>
    <t>Бумага печатная для КТГ FM-700, внутренняя сетка (чсс 60-240, без метки), размер 215*20*18</t>
  </si>
  <si>
    <t>Мезатон 1% 1 мл №10</t>
  </si>
  <si>
    <t>Экспресс тест ВИЧ №25</t>
  </si>
  <si>
    <t>Языкодержатель</t>
  </si>
  <si>
    <t>Жеткізу/көрсету, орындау мерзімі</t>
  </si>
  <si>
    <t>Срок оказания, Выполнения, поставки</t>
  </si>
  <si>
    <t>ЦЕНА ЗА КОЛ-ВО</t>
  </si>
  <si>
    <t>Единица изм.</t>
  </si>
  <si>
    <t>Пред.</t>
  </si>
  <si>
    <t>Срок</t>
  </si>
  <si>
    <t>цена</t>
  </si>
  <si>
    <t>годности</t>
  </si>
  <si>
    <t xml:space="preserve">Полиглюкин 33% раствор во  флаконах по 10 мл </t>
  </si>
  <si>
    <t>по заявке заказчика</t>
  </si>
  <si>
    <t>флак</t>
  </si>
  <si>
    <t>нет пред.цены</t>
  </si>
  <si>
    <t>2024-2025</t>
  </si>
  <si>
    <t>Комплект №1. Клинический анализ кала</t>
  </si>
  <si>
    <t xml:space="preserve">Набор для обнаружения в фекалиях яиц гельминтов по методу Като </t>
  </si>
  <si>
    <t>Тест на сифилис RPR-CARBON DAC (агглютинация на слайде) 1000 опр.</t>
  </si>
  <si>
    <t>Карандаш по стеклу красный</t>
  </si>
  <si>
    <r>
      <t>Тест-система PARASEP®</t>
    </r>
    <r>
      <rPr>
        <sz val="8"/>
        <color rgb="FF000000"/>
        <rFont val="Times New Roman"/>
        <family val="1"/>
        <charset val="204"/>
      </rPr>
      <t xml:space="preserve"> для исследования кала на гельминты</t>
    </r>
  </si>
  <si>
    <t>Бумага фильтровальная 20х20, 1 кг</t>
  </si>
  <si>
    <t>кг</t>
  </si>
  <si>
    <t>Цоликлон, Анти-А, 100 доз, 10 мл (П)</t>
  </si>
  <si>
    <t>Цоликлон, Анти-В, 100 доз, 10 мл (П)</t>
  </si>
  <si>
    <t>Цоликлон, Анти-Д Супер, 100 доз, 10 мл, 1 фл  (П)</t>
  </si>
  <si>
    <t>Краситель-фиксатор Эозин метиленовый синий по Май-Грюнвальда</t>
  </si>
  <si>
    <t>л</t>
  </si>
  <si>
    <t>Натрий едкий (гидроокись) кристал.</t>
  </si>
  <si>
    <t>Азур-Эозин по Романовскому</t>
  </si>
  <si>
    <t>Натрий лимонокислый 3-х замещенный (чда)</t>
  </si>
  <si>
    <t>Раствор БКС (бриллиант крезиловый)</t>
  </si>
  <si>
    <t>наб</t>
  </si>
  <si>
    <t>Пипетка Пастера ПП 3,5 мл  в инд уп.</t>
  </si>
  <si>
    <t>Всего</t>
  </si>
  <si>
    <t>Цена за уп, тенге</t>
  </si>
  <si>
    <t>ТОО БионМедСервис</t>
  </si>
  <si>
    <t>ТОО ГЕЛИКА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</si>
</sst>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u/>
      <sz val="8"/>
      <color rgb="FF000000"/>
      <name val="Times New Roman"/>
      <family val="1"/>
      <charset val="204"/>
    </font>
    <font>
      <sz val="8"/>
      <color rgb="FF15353E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3" xfId="0" applyFont="1" applyBorder="1" applyAlignment="1">
      <alignment horizontal="center" vertical="center" wrapText="1"/>
    </xf>
    <xf numFmtId="0" fontId="3" fillId="0" borderId="0" xfId="0" applyFont="1"/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/>
    </xf>
    <xf numFmtId="0" fontId="5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3" fontId="4" fillId="0" borderId="12" xfId="0" applyNumberFormat="1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8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/>
    </xf>
    <xf numFmtId="0" fontId="0" fillId="0" borderId="1" xfId="0" applyBorder="1"/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10" fillId="0" borderId="0" xfId="0" applyFont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6" fillId="0" borderId="1" xfId="0" applyFont="1" applyBorder="1"/>
    <xf numFmtId="0" fontId="12" fillId="2" borderId="8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0" fillId="2" borderId="1" xfId="0" applyFill="1" applyBorder="1"/>
    <xf numFmtId="0" fontId="0" fillId="3" borderId="1" xfId="0" applyFill="1" applyBorder="1" applyAlignment="1">
      <alignment vertical="center"/>
    </xf>
    <xf numFmtId="0" fontId="12" fillId="3" borderId="8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3" fontId="9" fillId="0" borderId="1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2095500</xdr:colOff>
      <xdr:row>3</xdr:row>
      <xdr:rowOff>0</xdr:rowOff>
    </xdr:from>
    <xdr:to>
      <xdr:col>3</xdr:col>
      <xdr:colOff>180975</xdr:colOff>
      <xdr:row>3</xdr:row>
      <xdr:rowOff>115613</xdr:rowOff>
    </xdr:to>
    <xdr:sp macro="" textlink="">
      <xdr:nvSpPr>
        <xdr:cNvPr id="3" name="Поле 2">
          <a:extLst>
            <a:ext uri="{FF2B5EF4-FFF2-40B4-BE49-F238E27FC236}">
              <a16:creationId xmlns:wpc="http://schemas.microsoft.com/office/word/2010/wordprocessingCanvas" xmlns:mc="http://schemas.openxmlformats.org/markup-compatibility/2006" xmlns:o="urn:schemas-microsoft-com:office:office" xmlns:r="http://schemas.openxmlformats.org/officeDocument/2006/relationships" xmlns:m="http://schemas.openxmlformats.org/officeDocument/2006/math" xmlns:v="urn:schemas-microsoft-com:vml" xmlns:wp14="http://schemas.microsoft.com/office/word/2010/wordprocessingDrawing" xmlns:wp="http://schemas.openxmlformats.org/drawingml/2006/wordprocessingDrawing" xmlns:w10="urn:schemas-microsoft-com:office:word" xmlns:w="http://schemas.openxmlformats.org/wordprocessingml/2006/main" xmlns:w14="http://schemas.microsoft.com/office/word/2010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a16="http://schemas.microsoft.com/office/drawing/2014/main" xmlns="" xmlns:lc="http://schemas.openxmlformats.org/drawingml/2006/lockedCanvas" id="{613223B5-0557-48F0-21F8-8F9CA82F8464}"/>
            </a:ext>
          </a:extLst>
        </xdr:cNvPr>
        <xdr:cNvSpPr txBox="1"/>
      </xdr:nvSpPr>
      <xdr:spPr>
        <a:xfrm>
          <a:off x="3783330" y="2072640"/>
          <a:ext cx="180975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22"/>
  <sheetViews>
    <sheetView tabSelected="1" zoomScaleNormal="100" workbookViewId="0">
      <selection activeCell="P26" sqref="A1:P26"/>
    </sheetView>
  </sheetViews>
  <sheetFormatPr defaultRowHeight="15" x14ac:dyDescent="0.25"/>
  <cols>
    <col min="1" max="1" width="3.7109375" customWidth="1"/>
    <col min="2" max="2" width="30.28515625" customWidth="1"/>
    <col min="3" max="3" width="14" customWidth="1"/>
    <col min="4" max="4" width="9.42578125" customWidth="1"/>
    <col min="5" max="5" width="5.85546875" hidden="1" customWidth="1"/>
    <col min="6" max="6" width="11" customWidth="1"/>
    <col min="7" max="7" width="12.140625" customWidth="1"/>
    <col min="8" max="8" width="13.140625" customWidth="1"/>
    <col min="9" max="9" width="9.85546875" style="12" customWidth="1"/>
    <col min="10" max="10" width="14.42578125" style="12" customWidth="1"/>
    <col min="11" max="11" width="12.5703125" style="12" hidden="1" customWidth="1"/>
    <col min="12" max="12" width="9.7109375" style="10" customWidth="1"/>
    <col min="13" max="13" width="14.5703125" style="12" customWidth="1"/>
    <col min="14" max="14" width="10.28515625" customWidth="1"/>
    <col min="15" max="15" width="12.5703125" customWidth="1"/>
    <col min="16" max="16" width="12.140625" customWidth="1"/>
    <col min="17" max="17" width="11.42578125" customWidth="1"/>
    <col min="18" max="18" width="9.42578125" customWidth="1"/>
    <col min="19" max="19" width="12.85546875" customWidth="1"/>
    <col min="20" max="20" width="11.140625" customWidth="1"/>
    <col min="21" max="21" width="12.7109375" customWidth="1"/>
  </cols>
  <sheetData>
    <row r="2" spans="1:18" x14ac:dyDescent="0.25">
      <c r="A2" s="1"/>
      <c r="B2" s="2" t="s">
        <v>1</v>
      </c>
      <c r="C2" s="1"/>
      <c r="D2" s="4"/>
      <c r="E2" s="4"/>
      <c r="F2" s="4"/>
      <c r="G2" s="4"/>
      <c r="H2" s="4"/>
      <c r="I2" s="11"/>
      <c r="J2" s="11"/>
      <c r="K2" s="11"/>
      <c r="L2" s="9"/>
      <c r="M2" s="11"/>
      <c r="N2" s="4"/>
      <c r="O2" s="4"/>
      <c r="P2" s="4"/>
      <c r="Q2" s="4"/>
      <c r="R2" s="4"/>
    </row>
    <row r="3" spans="1:18" ht="15.75" thickBot="1" x14ac:dyDescent="0.3"/>
    <row r="4" spans="1:18" ht="16.5" customHeight="1" thickBot="1" x14ac:dyDescent="0.3">
      <c r="A4" s="43" t="s">
        <v>14</v>
      </c>
      <c r="B4" s="18" t="s">
        <v>6</v>
      </c>
      <c r="C4" s="18" t="s">
        <v>42</v>
      </c>
      <c r="D4" s="19" t="s">
        <v>45</v>
      </c>
      <c r="E4" s="45"/>
      <c r="F4" s="5" t="s">
        <v>46</v>
      </c>
      <c r="G4" s="5" t="s">
        <v>47</v>
      </c>
      <c r="H4" s="18" t="s">
        <v>10</v>
      </c>
      <c r="I4" s="37" t="s">
        <v>74</v>
      </c>
      <c r="J4" s="18" t="s">
        <v>12</v>
      </c>
      <c r="K4" s="13"/>
      <c r="L4" s="49" t="s">
        <v>44</v>
      </c>
      <c r="M4" s="55" t="s">
        <v>75</v>
      </c>
      <c r="N4" s="58" t="s">
        <v>44</v>
      </c>
      <c r="O4" s="51" t="s">
        <v>76</v>
      </c>
    </row>
    <row r="5" spans="1:18" ht="15" customHeight="1" thickBot="1" x14ac:dyDescent="0.3">
      <c r="A5" s="44"/>
      <c r="B5" s="21" t="s">
        <v>0</v>
      </c>
      <c r="C5" s="21" t="s">
        <v>43</v>
      </c>
      <c r="D5" s="20"/>
      <c r="E5" s="46"/>
      <c r="F5" s="21" t="s">
        <v>48</v>
      </c>
      <c r="G5" s="21" t="s">
        <v>49</v>
      </c>
      <c r="H5" s="22" t="s">
        <v>3</v>
      </c>
      <c r="I5" s="38"/>
      <c r="J5" s="21" t="s">
        <v>4</v>
      </c>
      <c r="L5" s="49"/>
      <c r="M5" s="56"/>
      <c r="N5" s="59"/>
      <c r="O5" s="52"/>
    </row>
    <row r="6" spans="1:18" ht="23.25" thickBot="1" x14ac:dyDescent="0.3">
      <c r="A6" s="42">
        <v>1</v>
      </c>
      <c r="B6" s="23" t="s">
        <v>50</v>
      </c>
      <c r="C6" s="23" t="s">
        <v>51</v>
      </c>
      <c r="D6" s="29" t="s">
        <v>52</v>
      </c>
      <c r="E6" s="30"/>
      <c r="F6" s="23" t="s">
        <v>53</v>
      </c>
      <c r="G6" s="24" t="s">
        <v>54</v>
      </c>
      <c r="H6" s="25">
        <v>10</v>
      </c>
      <c r="I6" s="35">
        <v>3410</v>
      </c>
      <c r="J6" s="35">
        <v>34100</v>
      </c>
      <c r="L6" s="47">
        <v>3400</v>
      </c>
      <c r="M6" s="48">
        <f>L6*H6</f>
        <v>34000</v>
      </c>
      <c r="N6" s="42">
        <v>2961</v>
      </c>
      <c r="O6" s="53">
        <f>N6*H6</f>
        <v>29610</v>
      </c>
    </row>
    <row r="7" spans="1:18" ht="23.25" thickBot="1" x14ac:dyDescent="0.3">
      <c r="A7" s="42">
        <v>2</v>
      </c>
      <c r="B7" s="39" t="s">
        <v>55</v>
      </c>
      <c r="C7" s="23" t="s">
        <v>51</v>
      </c>
      <c r="D7" s="31" t="s">
        <v>2</v>
      </c>
      <c r="E7" s="32"/>
      <c r="F7" s="23" t="s">
        <v>53</v>
      </c>
      <c r="G7" s="26" t="s">
        <v>54</v>
      </c>
      <c r="H7" s="27">
        <v>1</v>
      </c>
      <c r="I7" s="36">
        <v>47650</v>
      </c>
      <c r="J7" s="36">
        <v>47650</v>
      </c>
      <c r="L7" s="47">
        <v>47000</v>
      </c>
      <c r="M7" s="54">
        <f t="shared" ref="M7:M21" si="0">L7*H7</f>
        <v>47000</v>
      </c>
      <c r="N7" s="42"/>
      <c r="O7" s="42">
        <f t="shared" ref="O7:O21" si="1">N7*H7</f>
        <v>0</v>
      </c>
    </row>
    <row r="8" spans="1:18" ht="23.25" thickBot="1" x14ac:dyDescent="0.3">
      <c r="A8" s="42">
        <v>3</v>
      </c>
      <c r="B8" s="23" t="s">
        <v>56</v>
      </c>
      <c r="C8" s="23" t="s">
        <v>51</v>
      </c>
      <c r="D8" s="31" t="s">
        <v>2</v>
      </c>
      <c r="E8" s="32"/>
      <c r="F8" s="23" t="s">
        <v>53</v>
      </c>
      <c r="G8" s="26" t="s">
        <v>54</v>
      </c>
      <c r="H8" s="27">
        <v>3</v>
      </c>
      <c r="I8" s="36">
        <v>31320</v>
      </c>
      <c r="J8" s="36">
        <v>93960</v>
      </c>
      <c r="L8" s="47">
        <v>30240</v>
      </c>
      <c r="M8" s="54">
        <f t="shared" si="0"/>
        <v>90720</v>
      </c>
      <c r="N8" s="42"/>
      <c r="O8" s="42">
        <f t="shared" si="1"/>
        <v>0</v>
      </c>
    </row>
    <row r="9" spans="1:18" ht="23.25" thickBot="1" x14ac:dyDescent="0.3">
      <c r="A9" s="42">
        <v>4</v>
      </c>
      <c r="B9" s="39" t="s">
        <v>57</v>
      </c>
      <c r="C9" s="23" t="s">
        <v>51</v>
      </c>
      <c r="D9" s="31" t="s">
        <v>2</v>
      </c>
      <c r="E9" s="32"/>
      <c r="F9" s="23" t="s">
        <v>53</v>
      </c>
      <c r="G9" s="26" t="s">
        <v>54</v>
      </c>
      <c r="H9" s="27">
        <v>2</v>
      </c>
      <c r="I9" s="36">
        <v>20200</v>
      </c>
      <c r="J9" s="36">
        <v>40400</v>
      </c>
      <c r="L9" s="47">
        <v>17568</v>
      </c>
      <c r="M9" s="54">
        <f t="shared" si="0"/>
        <v>35136</v>
      </c>
      <c r="N9" s="42"/>
      <c r="O9" s="42">
        <f t="shared" si="1"/>
        <v>0</v>
      </c>
    </row>
    <row r="10" spans="1:18" ht="23.25" thickBot="1" x14ac:dyDescent="0.3">
      <c r="A10" s="42">
        <v>5</v>
      </c>
      <c r="B10" s="39" t="s">
        <v>58</v>
      </c>
      <c r="C10" s="23" t="s">
        <v>51</v>
      </c>
      <c r="D10" s="31" t="s">
        <v>15</v>
      </c>
      <c r="E10" s="32"/>
      <c r="F10" s="23" t="s">
        <v>53</v>
      </c>
      <c r="G10" s="26" t="s">
        <v>54</v>
      </c>
      <c r="H10" s="27">
        <v>50</v>
      </c>
      <c r="I10" s="27">
        <v>100</v>
      </c>
      <c r="J10" s="36">
        <v>5000</v>
      </c>
      <c r="L10" s="47">
        <v>85</v>
      </c>
      <c r="M10" s="54">
        <f t="shared" si="0"/>
        <v>4250</v>
      </c>
      <c r="N10" s="42"/>
      <c r="O10" s="42">
        <f t="shared" si="1"/>
        <v>0</v>
      </c>
    </row>
    <row r="11" spans="1:18" ht="23.25" thickBot="1" x14ac:dyDescent="0.3">
      <c r="A11" s="42">
        <v>6</v>
      </c>
      <c r="B11" s="40" t="s">
        <v>59</v>
      </c>
      <c r="C11" s="23" t="s">
        <v>51</v>
      </c>
      <c r="D11" s="31" t="s">
        <v>2</v>
      </c>
      <c r="E11" s="32"/>
      <c r="F11" s="23" t="s">
        <v>53</v>
      </c>
      <c r="G11" s="26" t="s">
        <v>54</v>
      </c>
      <c r="H11" s="27">
        <v>1</v>
      </c>
      <c r="I11" s="36">
        <v>44000</v>
      </c>
      <c r="J11" s="36">
        <v>44000</v>
      </c>
      <c r="L11" s="47">
        <v>38857</v>
      </c>
      <c r="M11" s="54">
        <f t="shared" si="0"/>
        <v>38857</v>
      </c>
      <c r="N11" s="42"/>
      <c r="O11" s="42">
        <f t="shared" si="1"/>
        <v>0</v>
      </c>
    </row>
    <row r="12" spans="1:18" ht="15" customHeight="1" thickBot="1" x14ac:dyDescent="0.3">
      <c r="A12" s="42">
        <v>7</v>
      </c>
      <c r="B12" s="39" t="s">
        <v>60</v>
      </c>
      <c r="C12" s="23" t="s">
        <v>51</v>
      </c>
      <c r="D12" s="31" t="s">
        <v>61</v>
      </c>
      <c r="E12" s="32"/>
      <c r="F12" s="23" t="s">
        <v>53</v>
      </c>
      <c r="G12" s="26" t="s">
        <v>54</v>
      </c>
      <c r="H12" s="27">
        <v>5</v>
      </c>
      <c r="I12" s="36">
        <v>6100</v>
      </c>
      <c r="J12" s="36">
        <v>30500</v>
      </c>
      <c r="L12" s="47">
        <v>5720</v>
      </c>
      <c r="M12" s="54">
        <f t="shared" si="0"/>
        <v>28600</v>
      </c>
      <c r="N12" s="42"/>
      <c r="O12" s="42">
        <f t="shared" si="1"/>
        <v>0</v>
      </c>
    </row>
    <row r="13" spans="1:18" ht="23.25" thickBot="1" x14ac:dyDescent="0.3">
      <c r="A13" s="42">
        <v>8</v>
      </c>
      <c r="B13" s="23" t="s">
        <v>62</v>
      </c>
      <c r="C13" s="23" t="s">
        <v>51</v>
      </c>
      <c r="D13" s="31" t="s">
        <v>52</v>
      </c>
      <c r="E13" s="32"/>
      <c r="F13" s="23" t="s">
        <v>53</v>
      </c>
      <c r="G13" s="26" t="s">
        <v>54</v>
      </c>
      <c r="H13" s="27">
        <v>20</v>
      </c>
      <c r="I13" s="36">
        <v>1100</v>
      </c>
      <c r="J13" s="36">
        <v>22000</v>
      </c>
      <c r="L13" s="47">
        <v>865</v>
      </c>
      <c r="M13" s="48">
        <f t="shared" si="0"/>
        <v>17300</v>
      </c>
      <c r="N13" s="42">
        <v>801</v>
      </c>
      <c r="O13" s="53">
        <f t="shared" si="1"/>
        <v>16020</v>
      </c>
    </row>
    <row r="14" spans="1:18" ht="23.25" thickBot="1" x14ac:dyDescent="0.3">
      <c r="A14" s="42">
        <v>9</v>
      </c>
      <c r="B14" s="39" t="s">
        <v>63</v>
      </c>
      <c r="C14" s="23" t="s">
        <v>51</v>
      </c>
      <c r="D14" s="31" t="s">
        <v>52</v>
      </c>
      <c r="E14" s="32"/>
      <c r="F14" s="23" t="s">
        <v>53</v>
      </c>
      <c r="G14" s="26" t="s">
        <v>54</v>
      </c>
      <c r="H14" s="27">
        <v>20</v>
      </c>
      <c r="I14" s="36">
        <v>1100</v>
      </c>
      <c r="J14" s="36">
        <v>22000</v>
      </c>
      <c r="L14" s="47">
        <v>865</v>
      </c>
      <c r="M14" s="48">
        <f t="shared" si="0"/>
        <v>17300</v>
      </c>
      <c r="N14" s="42">
        <v>801</v>
      </c>
      <c r="O14" s="53">
        <f t="shared" si="1"/>
        <v>16020</v>
      </c>
    </row>
    <row r="15" spans="1:18" ht="23.25" thickBot="1" x14ac:dyDescent="0.3">
      <c r="A15" s="42">
        <v>10</v>
      </c>
      <c r="B15" s="23" t="s">
        <v>64</v>
      </c>
      <c r="C15" s="23" t="s">
        <v>51</v>
      </c>
      <c r="D15" s="31" t="s">
        <v>52</v>
      </c>
      <c r="E15" s="32"/>
      <c r="F15" s="23" t="s">
        <v>53</v>
      </c>
      <c r="G15" s="26" t="s">
        <v>54</v>
      </c>
      <c r="H15" s="27">
        <v>20</v>
      </c>
      <c r="I15" s="36">
        <v>2100</v>
      </c>
      <c r="J15" s="36">
        <v>42000</v>
      </c>
      <c r="L15" s="47">
        <v>1794</v>
      </c>
      <c r="M15" s="48">
        <f t="shared" si="0"/>
        <v>35880</v>
      </c>
      <c r="N15" s="42">
        <v>1679</v>
      </c>
      <c r="O15" s="53">
        <f t="shared" si="1"/>
        <v>33580</v>
      </c>
    </row>
    <row r="16" spans="1:18" ht="23.25" thickBot="1" x14ac:dyDescent="0.3">
      <c r="A16" s="42">
        <v>11</v>
      </c>
      <c r="B16" s="39" t="s">
        <v>65</v>
      </c>
      <c r="C16" s="23" t="s">
        <v>51</v>
      </c>
      <c r="D16" s="31" t="s">
        <v>66</v>
      </c>
      <c r="E16" s="32"/>
      <c r="F16" s="23" t="s">
        <v>53</v>
      </c>
      <c r="G16" s="26" t="s">
        <v>54</v>
      </c>
      <c r="H16" s="27">
        <v>10</v>
      </c>
      <c r="I16" s="36">
        <v>3535</v>
      </c>
      <c r="J16" s="36">
        <v>35350</v>
      </c>
      <c r="L16" s="47">
        <v>3000</v>
      </c>
      <c r="M16" s="54">
        <f t="shared" si="0"/>
        <v>30000</v>
      </c>
      <c r="N16" s="42"/>
      <c r="O16" s="42">
        <f t="shared" si="1"/>
        <v>0</v>
      </c>
    </row>
    <row r="17" spans="1:15" ht="23.25" thickBot="1" x14ac:dyDescent="0.3">
      <c r="A17" s="42">
        <v>12</v>
      </c>
      <c r="B17" s="23" t="s">
        <v>67</v>
      </c>
      <c r="C17" s="23" t="s">
        <v>51</v>
      </c>
      <c r="D17" s="31" t="s">
        <v>61</v>
      </c>
      <c r="E17" s="32"/>
      <c r="F17" s="23" t="s">
        <v>53</v>
      </c>
      <c r="G17" s="26" t="s">
        <v>54</v>
      </c>
      <c r="H17" s="27">
        <v>0.5</v>
      </c>
      <c r="I17" s="36">
        <v>3750</v>
      </c>
      <c r="J17" s="36">
        <v>1875</v>
      </c>
      <c r="L17" s="47">
        <v>3250</v>
      </c>
      <c r="M17" s="54">
        <f t="shared" si="0"/>
        <v>1625</v>
      </c>
      <c r="N17" s="42"/>
      <c r="O17" s="42">
        <f t="shared" si="1"/>
        <v>0</v>
      </c>
    </row>
    <row r="18" spans="1:15" ht="23.25" thickBot="1" x14ac:dyDescent="0.3">
      <c r="A18" s="42">
        <v>13</v>
      </c>
      <c r="B18" s="39" t="s">
        <v>68</v>
      </c>
      <c r="C18" s="23" t="s">
        <v>51</v>
      </c>
      <c r="D18" s="31" t="s">
        <v>66</v>
      </c>
      <c r="E18" s="32"/>
      <c r="F18" s="23" t="s">
        <v>53</v>
      </c>
      <c r="G18" s="26" t="s">
        <v>54</v>
      </c>
      <c r="H18" s="27">
        <v>10</v>
      </c>
      <c r="I18" s="36">
        <v>6585</v>
      </c>
      <c r="J18" s="36">
        <v>65850</v>
      </c>
      <c r="L18" s="47">
        <v>4965</v>
      </c>
      <c r="M18" s="54">
        <f t="shared" si="0"/>
        <v>49650</v>
      </c>
      <c r="N18" s="42"/>
      <c r="O18" s="42">
        <f t="shared" si="1"/>
        <v>0</v>
      </c>
    </row>
    <row r="19" spans="1:15" ht="23.25" thickBot="1" x14ac:dyDescent="0.3">
      <c r="A19" s="42">
        <v>14</v>
      </c>
      <c r="B19" s="23" t="s">
        <v>69</v>
      </c>
      <c r="C19" s="23" t="s">
        <v>51</v>
      </c>
      <c r="D19" s="31" t="s">
        <v>61</v>
      </c>
      <c r="E19" s="32"/>
      <c r="F19" s="23" t="s">
        <v>53</v>
      </c>
      <c r="G19" s="26" t="s">
        <v>54</v>
      </c>
      <c r="H19" s="27">
        <v>0.5</v>
      </c>
      <c r="I19" s="36">
        <v>4500</v>
      </c>
      <c r="J19" s="36">
        <v>2250</v>
      </c>
      <c r="L19" s="47">
        <v>4000</v>
      </c>
      <c r="M19" s="54">
        <f t="shared" si="0"/>
        <v>2000</v>
      </c>
      <c r="N19" s="42"/>
      <c r="O19" s="42">
        <f t="shared" si="1"/>
        <v>0</v>
      </c>
    </row>
    <row r="20" spans="1:15" ht="23.25" thickBot="1" x14ac:dyDescent="0.3">
      <c r="A20" s="42">
        <v>15</v>
      </c>
      <c r="B20" s="41" t="s">
        <v>70</v>
      </c>
      <c r="C20" s="23" t="s">
        <v>51</v>
      </c>
      <c r="D20" s="31" t="s">
        <v>71</v>
      </c>
      <c r="E20" s="32"/>
      <c r="F20" s="23" t="s">
        <v>53</v>
      </c>
      <c r="G20" s="26" t="s">
        <v>54</v>
      </c>
      <c r="H20" s="27">
        <v>1</v>
      </c>
      <c r="I20" s="36">
        <v>11020</v>
      </c>
      <c r="J20" s="36">
        <v>11020</v>
      </c>
      <c r="L20" s="47">
        <v>11000</v>
      </c>
      <c r="M20" s="54">
        <f t="shared" si="0"/>
        <v>11000</v>
      </c>
      <c r="N20" s="42"/>
      <c r="O20" s="42">
        <f t="shared" si="1"/>
        <v>0</v>
      </c>
    </row>
    <row r="21" spans="1:15" ht="15.75" thickBot="1" x14ac:dyDescent="0.3">
      <c r="A21" s="42">
        <v>16</v>
      </c>
      <c r="B21" s="41" t="s">
        <v>72</v>
      </c>
      <c r="C21" s="23" t="s">
        <v>51</v>
      </c>
      <c r="D21" s="31" t="s">
        <v>15</v>
      </c>
      <c r="E21" s="32"/>
      <c r="F21" s="23" t="s">
        <v>53</v>
      </c>
      <c r="G21" s="26" t="s">
        <v>54</v>
      </c>
      <c r="H21" s="27">
        <v>100</v>
      </c>
      <c r="I21" s="27">
        <v>45</v>
      </c>
      <c r="J21" s="36">
        <v>4500</v>
      </c>
      <c r="L21" s="47">
        <v>44</v>
      </c>
      <c r="M21" s="54">
        <f t="shared" si="0"/>
        <v>4400</v>
      </c>
      <c r="N21" s="42"/>
      <c r="O21" s="42">
        <f t="shared" si="1"/>
        <v>0</v>
      </c>
    </row>
    <row r="22" spans="1:15" ht="15.75" thickBot="1" x14ac:dyDescent="0.3">
      <c r="A22" s="42"/>
      <c r="B22" s="21" t="s">
        <v>73</v>
      </c>
      <c r="C22" s="21"/>
      <c r="D22" s="33"/>
      <c r="E22" s="34"/>
      <c r="F22" s="21"/>
      <c r="G22" s="28"/>
      <c r="H22" s="28"/>
      <c r="I22" s="28"/>
      <c r="J22" s="60">
        <v>502455</v>
      </c>
      <c r="L22" s="47"/>
      <c r="M22" s="57">
        <f>M7+M8+M9+M10+M11+M12+M16+M17+M18+M19+M20+M21</f>
        <v>343238</v>
      </c>
      <c r="N22" s="42"/>
      <c r="O22" s="50">
        <f>O6+O13+O14+O15</f>
        <v>95230</v>
      </c>
    </row>
  </sheetData>
  <mergeCells count="24">
    <mergeCell ref="D22:E22"/>
    <mergeCell ref="A4:A5"/>
    <mergeCell ref="N4:N5"/>
    <mergeCell ref="O4:O5"/>
    <mergeCell ref="D19:E19"/>
    <mergeCell ref="D20:E20"/>
    <mergeCell ref="D21:E21"/>
    <mergeCell ref="D4:D5"/>
    <mergeCell ref="I4:I5"/>
    <mergeCell ref="D14:E14"/>
    <mergeCell ref="D15:E15"/>
    <mergeCell ref="D16:E16"/>
    <mergeCell ref="D17:E17"/>
    <mergeCell ref="D18:E18"/>
    <mergeCell ref="D9:E9"/>
    <mergeCell ref="D10:E10"/>
    <mergeCell ref="D11:E11"/>
    <mergeCell ref="D12:E12"/>
    <mergeCell ref="D13:E13"/>
    <mergeCell ref="D6:E6"/>
    <mergeCell ref="D7:E7"/>
    <mergeCell ref="D8:E8"/>
    <mergeCell ref="M4:M5"/>
    <mergeCell ref="L4:L5"/>
  </mergeCells>
  <pageMargins left="0.25" right="0.25" top="0.75" bottom="0.75" header="0.3" footer="0.3"/>
  <pageSetup paperSize="9" scale="8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opLeftCell="A22" workbookViewId="0">
      <selection activeCell="G29" sqref="G29"/>
    </sheetView>
  </sheetViews>
  <sheetFormatPr defaultRowHeight="15" x14ac:dyDescent="0.25"/>
  <sheetData>
    <row r="1" spans="1:8" ht="42" x14ac:dyDescent="0.25">
      <c r="A1" s="15"/>
      <c r="B1" s="6" t="s">
        <v>6</v>
      </c>
      <c r="C1" s="5" t="s">
        <v>7</v>
      </c>
      <c r="D1" s="17" t="s">
        <v>8</v>
      </c>
      <c r="E1" s="17" t="s">
        <v>9</v>
      </c>
      <c r="F1" s="5" t="s">
        <v>10</v>
      </c>
      <c r="G1" s="17" t="s">
        <v>11</v>
      </c>
      <c r="H1" s="5" t="s">
        <v>12</v>
      </c>
    </row>
    <row r="2" spans="1:8" ht="15.75" thickBot="1" x14ac:dyDescent="0.3">
      <c r="A2" s="16"/>
      <c r="B2" s="14" t="s">
        <v>0</v>
      </c>
      <c r="C2" s="14" t="s">
        <v>13</v>
      </c>
      <c r="D2" s="14"/>
      <c r="E2" s="14"/>
      <c r="F2" s="14" t="s">
        <v>3</v>
      </c>
      <c r="G2" s="14"/>
      <c r="H2" s="14" t="s">
        <v>4</v>
      </c>
    </row>
    <row r="3" spans="1:8" ht="15.75" thickBot="1" x14ac:dyDescent="0.3">
      <c r="A3" s="3" t="s">
        <v>14</v>
      </c>
      <c r="B3" s="14"/>
      <c r="C3" s="14"/>
      <c r="D3" s="14"/>
      <c r="E3" s="14"/>
      <c r="F3" s="14"/>
      <c r="G3" s="14"/>
      <c r="H3" s="14"/>
    </row>
    <row r="4" spans="1:8" ht="22.5" x14ac:dyDescent="0.25">
      <c r="A4" s="7">
        <v>1</v>
      </c>
      <c r="B4" s="8" t="s">
        <v>17</v>
      </c>
      <c r="C4" s="7"/>
      <c r="D4" s="7"/>
      <c r="E4" s="7" t="s">
        <v>2</v>
      </c>
      <c r="F4" s="7">
        <v>10</v>
      </c>
      <c r="G4" s="7">
        <v>91.06</v>
      </c>
      <c r="H4" s="7">
        <v>910.6</v>
      </c>
    </row>
    <row r="5" spans="1:8" ht="45" x14ac:dyDescent="0.25">
      <c r="A5" s="7">
        <v>2</v>
      </c>
      <c r="B5" s="8" t="s">
        <v>18</v>
      </c>
      <c r="C5" s="7"/>
      <c r="D5" s="7"/>
      <c r="E5" s="7" t="s">
        <v>2</v>
      </c>
      <c r="F5" s="7">
        <v>50</v>
      </c>
      <c r="G5" s="7">
        <v>19.7</v>
      </c>
      <c r="H5" s="7">
        <v>985</v>
      </c>
    </row>
    <row r="6" spans="1:8" ht="22.5" x14ac:dyDescent="0.25">
      <c r="A6" s="7">
        <v>3</v>
      </c>
      <c r="B6" s="8" t="s">
        <v>19</v>
      </c>
      <c r="C6" s="7"/>
      <c r="D6" s="7"/>
      <c r="E6" s="7" t="s">
        <v>15</v>
      </c>
      <c r="F6" s="7">
        <v>2000</v>
      </c>
      <c r="G6" s="7">
        <v>101.84</v>
      </c>
      <c r="H6" s="7">
        <v>203680</v>
      </c>
    </row>
    <row r="7" spans="1:8" ht="33.75" x14ac:dyDescent="0.25">
      <c r="A7" s="7">
        <v>4</v>
      </c>
      <c r="B7" s="8" t="s">
        <v>20</v>
      </c>
      <c r="C7" s="7"/>
      <c r="D7" s="7"/>
      <c r="E7" s="7" t="s">
        <v>15</v>
      </c>
      <c r="F7" s="7">
        <v>3200</v>
      </c>
      <c r="G7" s="7">
        <v>101.84</v>
      </c>
      <c r="H7" s="7">
        <v>325888</v>
      </c>
    </row>
    <row r="8" spans="1:8" ht="33.75" x14ac:dyDescent="0.25">
      <c r="A8" s="7">
        <v>5</v>
      </c>
      <c r="B8" s="8" t="s">
        <v>21</v>
      </c>
      <c r="C8" s="7"/>
      <c r="D8" s="7"/>
      <c r="E8" s="7" t="s">
        <v>22</v>
      </c>
      <c r="F8" s="7">
        <v>100</v>
      </c>
      <c r="G8" s="7">
        <v>52.9</v>
      </c>
      <c r="H8" s="7">
        <v>5290</v>
      </c>
    </row>
    <row r="9" spans="1:8" ht="22.5" x14ac:dyDescent="0.25">
      <c r="A9" s="7">
        <v>6</v>
      </c>
      <c r="B9" s="8" t="s">
        <v>23</v>
      </c>
      <c r="C9" s="7"/>
      <c r="D9" s="7"/>
      <c r="E9" s="7" t="s">
        <v>2</v>
      </c>
      <c r="F9" s="7">
        <v>30</v>
      </c>
      <c r="G9" s="7">
        <v>139</v>
      </c>
      <c r="H9" s="7">
        <v>4170</v>
      </c>
    </row>
    <row r="10" spans="1:8" ht="56.25" x14ac:dyDescent="0.25">
      <c r="A10" s="7">
        <v>7</v>
      </c>
      <c r="B10" s="8" t="s">
        <v>24</v>
      </c>
      <c r="C10" s="7"/>
      <c r="D10" s="7"/>
      <c r="E10" s="7" t="s">
        <v>2</v>
      </c>
      <c r="F10" s="7">
        <v>200</v>
      </c>
      <c r="G10" s="7">
        <v>2092.44</v>
      </c>
      <c r="H10" s="7">
        <v>418488</v>
      </c>
    </row>
    <row r="11" spans="1:8" ht="22.5" x14ac:dyDescent="0.25">
      <c r="A11" s="7">
        <v>8</v>
      </c>
      <c r="B11" s="8" t="s">
        <v>25</v>
      </c>
      <c r="C11" s="7"/>
      <c r="D11" s="7"/>
      <c r="E11" s="7" t="s">
        <v>15</v>
      </c>
      <c r="F11" s="7">
        <v>500</v>
      </c>
      <c r="G11" s="7">
        <v>643.79999999999995</v>
      </c>
      <c r="H11" s="7">
        <v>321900</v>
      </c>
    </row>
    <row r="12" spans="1:8" ht="33.75" x14ac:dyDescent="0.25">
      <c r="A12" s="7">
        <v>9</v>
      </c>
      <c r="B12" s="8" t="s">
        <v>26</v>
      </c>
      <c r="C12" s="7"/>
      <c r="D12" s="7"/>
      <c r="E12" s="7" t="s">
        <v>2</v>
      </c>
      <c r="F12" s="7">
        <v>5</v>
      </c>
      <c r="G12" s="7">
        <v>2949.45</v>
      </c>
      <c r="H12" s="7">
        <v>14747.25</v>
      </c>
    </row>
    <row r="13" spans="1:8" ht="56.25" x14ac:dyDescent="0.25">
      <c r="A13" s="7">
        <v>10</v>
      </c>
      <c r="B13" s="8" t="s">
        <v>27</v>
      </c>
      <c r="C13" s="7"/>
      <c r="D13" s="7"/>
      <c r="E13" s="7" t="s">
        <v>2</v>
      </c>
      <c r="F13" s="7">
        <v>200</v>
      </c>
      <c r="G13" s="7">
        <v>548.52</v>
      </c>
      <c r="H13" s="7">
        <v>109704</v>
      </c>
    </row>
    <row r="14" spans="1:8" ht="33.75" x14ac:dyDescent="0.25">
      <c r="A14" s="7">
        <v>11</v>
      </c>
      <c r="B14" s="8" t="s">
        <v>28</v>
      </c>
      <c r="C14" s="7"/>
      <c r="D14" s="7"/>
      <c r="E14" s="7" t="s">
        <v>29</v>
      </c>
      <c r="F14" s="7">
        <v>5</v>
      </c>
      <c r="G14" s="7">
        <v>744.09</v>
      </c>
      <c r="H14" s="7">
        <v>3720.45</v>
      </c>
    </row>
    <row r="15" spans="1:8" ht="67.5" x14ac:dyDescent="0.25">
      <c r="A15" s="7">
        <v>12</v>
      </c>
      <c r="B15" s="8" t="s">
        <v>30</v>
      </c>
      <c r="C15" s="7"/>
      <c r="D15" s="7"/>
      <c r="E15" s="7" t="s">
        <v>15</v>
      </c>
      <c r="F15" s="7">
        <v>100</v>
      </c>
      <c r="G15" s="7">
        <v>118.2</v>
      </c>
      <c r="H15" s="7">
        <v>11820</v>
      </c>
    </row>
    <row r="16" spans="1:8" ht="33.75" x14ac:dyDescent="0.25">
      <c r="A16" s="7">
        <v>13</v>
      </c>
      <c r="B16" s="8" t="s">
        <v>31</v>
      </c>
      <c r="C16" s="7"/>
      <c r="D16" s="7"/>
      <c r="E16" s="7" t="s">
        <v>22</v>
      </c>
      <c r="F16" s="7">
        <v>50</v>
      </c>
      <c r="G16" s="7">
        <v>577.70000000000005</v>
      </c>
      <c r="H16" s="7">
        <v>28885</v>
      </c>
    </row>
    <row r="17" spans="1:8" ht="33.75" x14ac:dyDescent="0.25">
      <c r="A17" s="7">
        <v>14</v>
      </c>
      <c r="B17" s="8" t="s">
        <v>32</v>
      </c>
      <c r="C17" s="7"/>
      <c r="D17" s="7"/>
      <c r="E17" s="7" t="s">
        <v>22</v>
      </c>
      <c r="F17" s="7">
        <v>100</v>
      </c>
      <c r="G17" s="7">
        <v>70.349999999999994</v>
      </c>
      <c r="H17" s="7">
        <v>7035</v>
      </c>
    </row>
    <row r="18" spans="1:8" ht="67.5" x14ac:dyDescent="0.25">
      <c r="A18" s="7">
        <v>15</v>
      </c>
      <c r="B18" s="8" t="s">
        <v>33</v>
      </c>
      <c r="C18" s="7"/>
      <c r="D18" s="7"/>
      <c r="E18" s="7" t="s">
        <v>34</v>
      </c>
      <c r="F18" s="7">
        <v>100</v>
      </c>
      <c r="G18" s="7">
        <v>1100</v>
      </c>
      <c r="H18" s="7">
        <v>110000</v>
      </c>
    </row>
    <row r="19" spans="1:8" ht="33.75" x14ac:dyDescent="0.25">
      <c r="A19" s="7">
        <v>16</v>
      </c>
      <c r="B19" s="8" t="s">
        <v>35</v>
      </c>
      <c r="C19" s="7"/>
      <c r="D19" s="7"/>
      <c r="E19" s="7" t="s">
        <v>2</v>
      </c>
      <c r="F19" s="7">
        <v>200</v>
      </c>
      <c r="G19" s="7">
        <v>25</v>
      </c>
      <c r="H19" s="7">
        <v>5000</v>
      </c>
    </row>
    <row r="20" spans="1:8" ht="45" x14ac:dyDescent="0.25">
      <c r="A20" s="7">
        <v>17</v>
      </c>
      <c r="B20" s="8" t="s">
        <v>36</v>
      </c>
      <c r="C20" s="7"/>
      <c r="D20" s="7"/>
      <c r="E20" s="7" t="s">
        <v>15</v>
      </c>
      <c r="F20" s="7">
        <v>10</v>
      </c>
      <c r="G20" s="7">
        <v>300</v>
      </c>
      <c r="H20" s="7">
        <v>3000</v>
      </c>
    </row>
    <row r="21" spans="1:8" ht="45" x14ac:dyDescent="0.25">
      <c r="A21" s="7">
        <v>18</v>
      </c>
      <c r="B21" s="8" t="s">
        <v>37</v>
      </c>
      <c r="C21" s="7"/>
      <c r="D21" s="7"/>
      <c r="E21" s="7" t="s">
        <v>22</v>
      </c>
      <c r="F21" s="7">
        <v>300</v>
      </c>
      <c r="G21" s="7">
        <v>40.200000000000003</v>
      </c>
      <c r="H21" s="7">
        <v>12060</v>
      </c>
    </row>
    <row r="22" spans="1:8" ht="112.5" x14ac:dyDescent="0.25">
      <c r="A22" s="7">
        <v>19</v>
      </c>
      <c r="B22" s="8" t="s">
        <v>38</v>
      </c>
      <c r="C22" s="7"/>
      <c r="D22" s="7"/>
      <c r="E22" s="7" t="s">
        <v>16</v>
      </c>
      <c r="F22" s="7">
        <v>3</v>
      </c>
      <c r="G22" s="7">
        <v>2300</v>
      </c>
      <c r="H22" s="7">
        <v>6900</v>
      </c>
    </row>
    <row r="23" spans="1:8" ht="33.75" x14ac:dyDescent="0.25">
      <c r="A23" s="7">
        <v>20</v>
      </c>
      <c r="B23" s="8" t="s">
        <v>39</v>
      </c>
      <c r="C23" s="7"/>
      <c r="D23" s="7"/>
      <c r="E23" s="7" t="s">
        <v>2</v>
      </c>
      <c r="F23" s="7">
        <v>7</v>
      </c>
      <c r="G23" s="7">
        <v>384.7</v>
      </c>
      <c r="H23" s="7">
        <v>2692.9</v>
      </c>
    </row>
    <row r="24" spans="1:8" ht="33.75" x14ac:dyDescent="0.25">
      <c r="A24" s="7">
        <v>22</v>
      </c>
      <c r="B24" s="8" t="s">
        <v>40</v>
      </c>
      <c r="C24" s="7"/>
      <c r="D24" s="7"/>
      <c r="E24" s="7" t="s">
        <v>2</v>
      </c>
      <c r="F24" s="7">
        <v>1</v>
      </c>
      <c r="G24" s="7">
        <v>17900</v>
      </c>
      <c r="H24" s="7">
        <v>17900</v>
      </c>
    </row>
    <row r="25" spans="1:8" ht="22.5" x14ac:dyDescent="0.25">
      <c r="A25" s="7">
        <v>23</v>
      </c>
      <c r="B25" s="8" t="s">
        <v>41</v>
      </c>
      <c r="C25" s="7"/>
      <c r="D25" s="7"/>
      <c r="E25" s="7" t="s">
        <v>15</v>
      </c>
      <c r="F25" s="7">
        <v>2</v>
      </c>
      <c r="G25" s="7">
        <v>8000</v>
      </c>
      <c r="H25" s="7">
        <v>16000</v>
      </c>
    </row>
    <row r="26" spans="1:8" x14ac:dyDescent="0.25">
      <c r="A26" s="7"/>
      <c r="B26" s="8" t="s">
        <v>5</v>
      </c>
      <c r="C26" s="7"/>
      <c r="D26" s="7"/>
      <c r="E26" s="7"/>
      <c r="F26" s="7"/>
      <c r="G26" s="7"/>
      <c r="H26" s="7">
        <f>SUM(H4:H25)</f>
        <v>1630776.2</v>
      </c>
    </row>
  </sheetData>
  <mergeCells count="8">
    <mergeCell ref="H2:H3"/>
    <mergeCell ref="A1:A2"/>
    <mergeCell ref="D1:D3"/>
    <mergeCell ref="E1:E3"/>
    <mergeCell ref="G1:G3"/>
    <mergeCell ref="B2:B3"/>
    <mergeCell ref="C2:C3"/>
    <mergeCell ref="F2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Gigabyte</cp:lastModifiedBy>
  <cp:lastPrinted>2024-04-08T09:55:44Z</cp:lastPrinted>
  <dcterms:created xsi:type="dcterms:W3CDTF">2017-03-18T03:20:58Z</dcterms:created>
  <dcterms:modified xsi:type="dcterms:W3CDTF">2024-04-08T09:55:48Z</dcterms:modified>
</cp:coreProperties>
</file>